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IS" sheetId="1" r:id="rId1"/>
    <sheet name="BS-Q4" sheetId="2" r:id="rId2"/>
    <sheet name="STE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_Fill" hidden="1">'[1]Office'!#REF!</definedName>
    <definedName name="_Order1" hidden="1">255</definedName>
    <definedName name="_Order2" hidden="1">255</definedName>
    <definedName name="a">#REF!</definedName>
    <definedName name="Current">#REF!</definedName>
    <definedName name="END">#REF!</definedName>
    <definedName name="FST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LOP">#REF!</definedName>
    <definedName name="LP2">#REF!</definedName>
    <definedName name="_xlnm.Print_Area" localSheetId="1">'BS-Q4'!$A$1:$J$64</definedName>
    <definedName name="_xlnm.Print_Area" localSheetId="0">'IS'!$A$1:$J$55</definedName>
    <definedName name="Print_Area_MI">'[4]indicator'!$A$31:$J$88</definedName>
    <definedName name="Prior">#REF!</definedName>
    <definedName name="Project___Dataran_Putra">#REF!</definedName>
    <definedName name="S">#REF!</definedName>
    <definedName name="TV2">#REF!</definedName>
    <definedName name="v">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ix">#REF!</definedName>
    <definedName name="xv">#REF!</definedName>
    <definedName name="xvi">#REF!</definedName>
    <definedName name="xvii">#REF!</definedName>
    <definedName name="xviii">#REF!</definedName>
    <definedName name="xx">#REF!</definedName>
    <definedName name="xxi">#REF!</definedName>
    <definedName name="xxii">#REF!</definedName>
    <definedName name="Z_EFEE9F44_D9C6_11D1_B555_0060940C8B94_.wvu.FilterData" hidden="1">#REF!</definedName>
    <definedName name="Z_EFEE9F44_D9C6_11D1_B555_0060940C8B94_.wvu.PrintTitles" hidden="1">#REF!</definedName>
  </definedNames>
  <calcPr fullCalcOnLoad="1"/>
</workbook>
</file>

<file path=xl/sharedStrings.xml><?xml version="1.0" encoding="utf-8"?>
<sst xmlns="http://schemas.openxmlformats.org/spreadsheetml/2006/main" count="278" uniqueCount="149">
  <si>
    <t>THE FIGURES HAVE NOT BEEN AUDITED</t>
  </si>
  <si>
    <t>AS AT</t>
  </si>
  <si>
    <t>AS AT PRECEDING</t>
  </si>
  <si>
    <t>END OF</t>
  </si>
  <si>
    <t>FINANCIAL</t>
  </si>
  <si>
    <t>CURRENT</t>
  </si>
  <si>
    <t>YEAR</t>
  </si>
  <si>
    <t>QUARTER</t>
  </si>
  <si>
    <t xml:space="preserve">ENDED </t>
  </si>
  <si>
    <t>Note</t>
  </si>
  <si>
    <t>RM</t>
  </si>
  <si>
    <t>ASSETS EMPLOYED</t>
  </si>
  <si>
    <t xml:space="preserve">  PROPERTY, PLANT AND EQUIPMENT</t>
  </si>
  <si>
    <t>CURRENT ASSETS</t>
  </si>
  <si>
    <t xml:space="preserve">  Inventories</t>
  </si>
  <si>
    <t>LESS: CURRENT LIABILITIES</t>
  </si>
  <si>
    <t xml:space="preserve">  Borrowings</t>
  </si>
  <si>
    <t>NET CURRENT ASSETS</t>
  </si>
  <si>
    <t>FINANCED BY:</t>
  </si>
  <si>
    <t>SHARE CAPITAL</t>
  </si>
  <si>
    <t>RESERVES</t>
  </si>
  <si>
    <t>INDIVIDUAL QUARTER</t>
  </si>
  <si>
    <t>CUMULATIVE QUARTER</t>
  </si>
  <si>
    <t>PRECEDING YEAR</t>
  </si>
  <si>
    <t>CORRESPONDING</t>
  </si>
  <si>
    <t xml:space="preserve">QUARTER </t>
  </si>
  <si>
    <t>TO DATE</t>
  </si>
  <si>
    <t>PERIOD</t>
  </si>
  <si>
    <t>REVENUE</t>
  </si>
  <si>
    <t>COST OF SALES</t>
  </si>
  <si>
    <t>GROSS PROFIT</t>
  </si>
  <si>
    <t>OPERATING EXPENSES</t>
  </si>
  <si>
    <t>PROFIT FROM OPERATIONS</t>
  </si>
  <si>
    <t>INTEREST INCOME</t>
  </si>
  <si>
    <t>INTEREST EXPENSE</t>
  </si>
  <si>
    <t>PROFIT BEFORE TAXATION</t>
  </si>
  <si>
    <t>TAXATION</t>
  </si>
  <si>
    <t>PROFIT AFTER TAXATION</t>
  </si>
  <si>
    <t>NET PROFIT ATTRIBUTABLE TO SHAREHOLDERS</t>
  </si>
  <si>
    <t>N/A</t>
  </si>
  <si>
    <t>CASH FLOWS FROM OPERATING ACTIVITIES</t>
  </si>
  <si>
    <t>Adjustment for:</t>
  </si>
  <si>
    <t xml:space="preserve">   Depreciation of property, plant equipment</t>
  </si>
  <si>
    <t xml:space="preserve">   Interest expenses</t>
  </si>
  <si>
    <t>Operating profit before working capital changes</t>
  </si>
  <si>
    <t xml:space="preserve">   Inventories</t>
  </si>
  <si>
    <t xml:space="preserve">   Interest paid</t>
  </si>
  <si>
    <t xml:space="preserve">   Purchase of property, plant and equipment</t>
  </si>
  <si>
    <t xml:space="preserve">   Proceeds from disposal of property, plant and equipment</t>
  </si>
  <si>
    <t xml:space="preserve">   Acquisition of subsidiaries, net of cash acquired</t>
  </si>
  <si>
    <t>Exchange differences on translation of the financial statement of</t>
  </si>
  <si>
    <t>foreign operations</t>
  </si>
  <si>
    <t>OPENING BALANCE OF CASH AND CASH EQUIVALENTS</t>
  </si>
  <si>
    <t>CLOSING BALANCE OF CASH AND CASH EQUIVALENTS</t>
  </si>
  <si>
    <t>Cash and cash equivalents comprise :</t>
  </si>
  <si>
    <t>Distributable</t>
  </si>
  <si>
    <t>Share</t>
  </si>
  <si>
    <t>Retained</t>
  </si>
  <si>
    <t>Capital</t>
  </si>
  <si>
    <t>Profits</t>
  </si>
  <si>
    <t>Total</t>
  </si>
  <si>
    <t>Bonus issue</t>
  </si>
  <si>
    <t>B5</t>
  </si>
  <si>
    <t>CASH FLOWS FROM FINANCING ACTIVITIES</t>
  </si>
  <si>
    <t xml:space="preserve">   Tax paid</t>
  </si>
  <si>
    <t>Net cash used in operating activities</t>
  </si>
  <si>
    <t>NET INCREASE/(DECREASE) IN CASH AND CASH EQUIVALENTS</t>
  </si>
  <si>
    <t xml:space="preserve">  Trade receivables</t>
  </si>
  <si>
    <t xml:space="preserve">  Other receivables</t>
  </si>
  <si>
    <t xml:space="preserve">   Trade receivables</t>
  </si>
  <si>
    <t xml:space="preserve">   Other receivables</t>
  </si>
  <si>
    <t xml:space="preserve">  Cash used in operations</t>
  </si>
  <si>
    <t>Net cash generated from financing activities</t>
  </si>
  <si>
    <t>OTHER INCOME</t>
  </si>
  <si>
    <t>Earnings Per Ordinary Share</t>
  </si>
  <si>
    <t xml:space="preserve">  Prepayment of taxation</t>
  </si>
  <si>
    <t xml:space="preserve">  Trade payables</t>
  </si>
  <si>
    <t xml:space="preserve">  Other payables and accruals</t>
  </si>
  <si>
    <t xml:space="preserve">  Amount due to a Director</t>
  </si>
  <si>
    <t xml:space="preserve">  Hire purchase creditor</t>
  </si>
  <si>
    <t>Negative goodwill on consolidation</t>
  </si>
  <si>
    <t>LONG TERM LIABILITY</t>
  </si>
  <si>
    <t>Rights issue</t>
  </si>
  <si>
    <t>Balance at 1 January 2005</t>
  </si>
  <si>
    <t>Unaudited</t>
  </si>
  <si>
    <t>Audited</t>
  </si>
  <si>
    <t>K-ONE TECHNOLOGY BERHAD (539757-K)</t>
  </si>
  <si>
    <t xml:space="preserve">CONDENSED CONSOLIDATED BALANCE SHEETS </t>
  </si>
  <si>
    <t>CONDENSED CONSOLIDATED STATEMENT OF CHANGES IN EQUITY</t>
  </si>
  <si>
    <t>CONDENSED CONSOLIDATED CASH FLOW STATEMENTS</t>
  </si>
  <si>
    <t xml:space="preserve"> K-ONE TECHNOLOGY BERHAD (539757-K)</t>
  </si>
  <si>
    <t xml:space="preserve">   Gain on disposal of property, plant &amp; equipment</t>
  </si>
  <si>
    <t xml:space="preserve">   Trade payables</t>
  </si>
  <si>
    <t xml:space="preserve">   Other payables</t>
  </si>
  <si>
    <t>CASH FLOWS FROM INVESTING ACTIVITIES</t>
  </si>
  <si>
    <t>Net cash used in investing activities</t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</si>
  <si>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Proceeds from rights issue of shares</t>
    </r>
  </si>
  <si>
    <t xml:space="preserve">   Repayment of hire purchase</t>
  </si>
  <si>
    <t xml:space="preserve">   Drawdown of borrowings</t>
  </si>
  <si>
    <t xml:space="preserve">CONDENSED CONSOLIDATED INCOME STATEMENTS </t>
  </si>
  <si>
    <t>NOTES:</t>
  </si>
  <si>
    <t>`</t>
  </si>
  <si>
    <t>- Basic (sen)</t>
  </si>
  <si>
    <t>- Diluted (sen)</t>
  </si>
  <si>
    <t>Number of ordinary shares at RM0.10 sen par each</t>
  </si>
  <si>
    <t xml:space="preserve"> CURRENT</t>
  </si>
  <si>
    <t>A9</t>
  </si>
  <si>
    <t xml:space="preserve">  </t>
  </si>
  <si>
    <t>1. The Unaudited Condensed Consolidated Income Statements should be read in conjunction with the Notes to the Interim Financial Report.</t>
  </si>
  <si>
    <t>31/12/2005</t>
  </si>
  <si>
    <t>31/12/2004</t>
  </si>
  <si>
    <t>Balance at 31 December  2005</t>
  </si>
  <si>
    <t>Profit for the year</t>
  </si>
  <si>
    <t xml:space="preserve">   Amount Due to Directors</t>
  </si>
  <si>
    <t>3. As this is the second quarterly report being drawn up, there are no comparative figures for the preceding year corresponding quarter.</t>
  </si>
  <si>
    <t>3. As this is the  second  quarterly report being drawn up, there are no comparative figures for the preceding year corresponding quarter.</t>
  </si>
  <si>
    <t xml:space="preserve">  Cash and cash equivalents</t>
  </si>
  <si>
    <t xml:space="preserve">SHARE PREMIUM </t>
  </si>
  <si>
    <t>Less : PRE ACQUISITION PROFIT</t>
  </si>
  <si>
    <t>Premium</t>
  </si>
  <si>
    <t>Public Issue</t>
  </si>
  <si>
    <t xml:space="preserve">   Interest income</t>
  </si>
  <si>
    <t xml:space="preserve">     Cash and bank balances</t>
  </si>
  <si>
    <t xml:space="preserve">  Bank Overdraft</t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</si>
  <si>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Proceeds from public allotment</t>
    </r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</si>
  <si>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Proceeds from private investors allotment</t>
    </r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</si>
  <si>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Proceeds from Directors' and eligible employees' allotment</t>
    </r>
  </si>
  <si>
    <t xml:space="preserve">     Overdraft</t>
  </si>
  <si>
    <t>-</t>
  </si>
  <si>
    <t>Profit before tax</t>
  </si>
  <si>
    <t>Less: Pre-Acqusition profit</t>
  </si>
  <si>
    <t>FOR THE FOURTH QUARTER ENDED 31 DECEMBER 2005</t>
  </si>
  <si>
    <t>1.The Unaudited Condensed Consolidated Balance Sheets should be read in conjunction with the Notes to the Interim Financial Report.</t>
  </si>
  <si>
    <t>FOR THE ACCUMULATIVE FOURTH QUARTER ENDED 31 DECEMBER 2005</t>
  </si>
  <si>
    <t>1.The Unaudited Condensed Consolidated  Statements of changes in equity should be read in conjunction with the Notes to the Interim Financial Report.</t>
  </si>
  <si>
    <t>1.The Unaudited Condensed Consolidated Cashflow Statements should be read in conjunction with the Notes to the Interim Financial Report.</t>
  </si>
  <si>
    <t>Bursa Malaysia Securities Berhad's ("Bursa Securities") requirements in conjunction with the admission of the Company to the MESDAQ  Market  of Bursa Securities.</t>
  </si>
  <si>
    <t>Bursa Securities requirements in conjunction with the admission of the Company to the MESDAQ Market of Bursa Securities.</t>
  </si>
  <si>
    <t xml:space="preserve">   Increase/(decrease) in working capital</t>
  </si>
  <si>
    <t>Net Asset per share ( sen)</t>
  </si>
  <si>
    <t>RM'000</t>
  </si>
  <si>
    <t xml:space="preserve">2.The condensed consolidated results for the financial year ended 31 December 2005 announced by the Company is in compliance with </t>
  </si>
  <si>
    <t>B12</t>
  </si>
  <si>
    <t>Share issue expenses</t>
  </si>
  <si>
    <t>2.The condensed consolidated statement of changes in equity for the financial year ended 31 December 2005 announced by the Company is in compliance with</t>
  </si>
  <si>
    <t>2.The condensed consolidated cashflow for the financial year ended 31 December 2005 announced by the Company is in compliance with</t>
  </si>
  <si>
    <t xml:space="preserve"> and RM 14.6 million and RM 1.1 million respectively.</t>
  </si>
  <si>
    <t>2.The condensed consolidated Balance Sheets  for the financial year ended 31 December 2005 announced by the Company is in compliance with</t>
  </si>
  <si>
    <t xml:space="preserve">4.The K-One Group was formalised on 27 May 2005 and the Group's pre-acqusition revenue, cost of goods sold and operating expenses are RM 16.2 million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</si>
</sst>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0.00_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_);\(0.0000\)"/>
    <numFmt numFmtId="183" formatCode="0.000_);\(0.000\)"/>
    <numFmt numFmtId="184" formatCode="0.00_);\(0.00\)"/>
    <numFmt numFmtId="185" formatCode="_(* #,##0.0_);_(* \(#,##0.0\);_(* &quot;-&quot;??_);_(@_)"/>
    <numFmt numFmtId="186" formatCode="_(* #,##0.0_);_(* \(#,##0.0\);_(* &quot;-&quot;?_);_(@_)"/>
    <numFmt numFmtId="187" formatCode="0.0"/>
    <numFmt numFmtId="188" formatCode="0.0%"/>
    <numFmt numFmtId="189" formatCode="\-"/>
    <numFmt numFmtId="190" formatCode="#,##0.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3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5" fillId="0" borderId="0">
      <alignment/>
      <protection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0" fontId="0" fillId="0" borderId="0" applyNumberFormat="0" applyFont="0">
      <alignment wrapText="1"/>
      <protection/>
    </xf>
    <xf numFmtId="0" fontId="9" fillId="0" borderId="0">
      <alignment/>
      <protection/>
    </xf>
    <xf numFmtId="174" fontId="1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16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16" applyNumberFormat="1" applyAlignment="1">
      <alignment/>
    </xf>
    <xf numFmtId="49" fontId="0" fillId="0" borderId="0" xfId="0" applyNumberFormat="1" applyAlignment="1">
      <alignment/>
    </xf>
    <xf numFmtId="2" fontId="0" fillId="0" borderId="0" xfId="16" applyNumberFormat="1" applyFont="1" applyAlignment="1">
      <alignment horizontal="center"/>
    </xf>
    <xf numFmtId="0" fontId="1" fillId="0" borderId="2" xfId="0" applyFont="1" applyBorder="1" applyAlignment="1" quotePrefix="1">
      <alignment horizontal="center"/>
    </xf>
    <xf numFmtId="172" fontId="0" fillId="0" borderId="0" xfId="16" applyNumberFormat="1" applyFont="1" applyAlignment="1">
      <alignment/>
    </xf>
    <xf numFmtId="172" fontId="0" fillId="0" borderId="0" xfId="16" applyNumberFormat="1" applyAlignment="1">
      <alignment horizontal="center"/>
    </xf>
    <xf numFmtId="172" fontId="0" fillId="0" borderId="0" xfId="16" applyNumberFormat="1" applyFont="1" applyAlignment="1">
      <alignment horizontal="center"/>
    </xf>
    <xf numFmtId="172" fontId="0" fillId="0" borderId="0" xfId="16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1" fontId="0" fillId="0" borderId="4" xfId="0" applyNumberFormat="1" applyFill="1" applyBorder="1" applyAlignment="1">
      <alignment/>
    </xf>
    <xf numFmtId="37" fontId="0" fillId="0" borderId="0" xfId="16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4" xfId="16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16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87" fontId="0" fillId="0" borderId="0" xfId="16" applyNumberFormat="1" applyFont="1" applyAlignment="1" quotePrefix="1">
      <alignment horizontal="right"/>
    </xf>
    <xf numFmtId="187" fontId="0" fillId="0" borderId="0" xfId="16" applyNumberFormat="1" applyAlignment="1">
      <alignment/>
    </xf>
    <xf numFmtId="41" fontId="0" fillId="0" borderId="0" xfId="0" applyNumberFormat="1" applyFont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16" applyNumberFormat="1" applyFill="1" applyAlignment="1">
      <alignment/>
    </xf>
    <xf numFmtId="37" fontId="0" fillId="0" borderId="0" xfId="16" applyNumberFormat="1" applyFill="1" applyBorder="1" applyAlignment="1">
      <alignment/>
    </xf>
    <xf numFmtId="37" fontId="0" fillId="0" borderId="3" xfId="16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16" applyNumberFormat="1" applyFont="1" applyFill="1" applyAlignment="1">
      <alignment horizontal="center"/>
    </xf>
    <xf numFmtId="172" fontId="0" fillId="0" borderId="0" xfId="16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72" fontId="0" fillId="0" borderId="0" xfId="16" applyNumberFormat="1" applyFill="1" applyAlignment="1">
      <alignment/>
    </xf>
    <xf numFmtId="172" fontId="0" fillId="0" borderId="0" xfId="16" applyNumberFormat="1" applyFont="1" applyFill="1" applyAlignment="1">
      <alignment horizontal="center"/>
    </xf>
    <xf numFmtId="172" fontId="0" fillId="0" borderId="4" xfId="16" applyNumberFormat="1" applyFill="1" applyBorder="1" applyAlignment="1">
      <alignment/>
    </xf>
    <xf numFmtId="172" fontId="0" fillId="0" borderId="6" xfId="16" applyNumberFormat="1" applyFont="1" applyFill="1" applyBorder="1" applyAlignment="1">
      <alignment/>
    </xf>
    <xf numFmtId="172" fontId="0" fillId="0" borderId="7" xfId="16" applyNumberFormat="1" applyFont="1" applyFill="1" applyBorder="1" applyAlignment="1">
      <alignment/>
    </xf>
    <xf numFmtId="172" fontId="0" fillId="0" borderId="5" xfId="16" applyNumberFormat="1" applyFont="1" applyFill="1" applyBorder="1" applyAlignment="1">
      <alignment/>
    </xf>
    <xf numFmtId="172" fontId="0" fillId="0" borderId="0" xfId="16" applyNumberFormat="1" applyFont="1" applyFill="1" applyAlignment="1">
      <alignment/>
    </xf>
    <xf numFmtId="172" fontId="0" fillId="0" borderId="4" xfId="16" applyNumberFormat="1" applyFont="1" applyFill="1" applyBorder="1" applyAlignment="1">
      <alignment/>
    </xf>
    <xf numFmtId="172" fontId="0" fillId="0" borderId="8" xfId="16" applyNumberFormat="1" applyFont="1" applyFill="1" applyBorder="1" applyAlignment="1">
      <alignment/>
    </xf>
    <xf numFmtId="172" fontId="0" fillId="0" borderId="2" xfId="16" applyNumberFormat="1" applyFont="1" applyFill="1" applyBorder="1" applyAlignment="1">
      <alignment/>
    </xf>
    <xf numFmtId="172" fontId="0" fillId="0" borderId="9" xfId="16" applyNumberFormat="1" applyFont="1" applyFill="1" applyBorder="1" applyAlignment="1">
      <alignment/>
    </xf>
    <xf numFmtId="172" fontId="0" fillId="0" borderId="4" xfId="16" applyNumberFormat="1" applyFont="1" applyFill="1" applyBorder="1" applyAlignment="1">
      <alignment horizontal="center"/>
    </xf>
    <xf numFmtId="172" fontId="0" fillId="0" borderId="0" xfId="16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41" fontId="0" fillId="0" borderId="5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16" applyNumberFormat="1" applyFont="1" applyBorder="1" applyAlignment="1">
      <alignment horizontal="right"/>
    </xf>
    <xf numFmtId="172" fontId="0" fillId="0" borderId="0" xfId="16" applyNumberFormat="1" applyBorder="1" applyAlignment="1">
      <alignment/>
    </xf>
    <xf numFmtId="172" fontId="0" fillId="0" borderId="10" xfId="16" applyNumberFormat="1" applyFill="1" applyBorder="1" applyAlignment="1">
      <alignment/>
    </xf>
    <xf numFmtId="41" fontId="0" fillId="0" borderId="4" xfId="16" applyNumberFormat="1" applyBorder="1" applyAlignment="1">
      <alignment/>
    </xf>
    <xf numFmtId="41" fontId="0" fillId="0" borderId="0" xfId="16" applyNumberFormat="1" applyBorder="1" applyAlignment="1">
      <alignment/>
    </xf>
    <xf numFmtId="41" fontId="0" fillId="0" borderId="0" xfId="16" applyNumberFormat="1" applyFill="1" applyBorder="1" applyAlignment="1">
      <alignment/>
    </xf>
    <xf numFmtId="171" fontId="0" fillId="0" borderId="0" xfId="0" applyNumberFormat="1" applyAlignment="1">
      <alignment/>
    </xf>
    <xf numFmtId="187" fontId="13" fillId="0" borderId="0" xfId="16" applyNumberFormat="1" applyFont="1" applyAlignment="1">
      <alignment/>
    </xf>
    <xf numFmtId="41" fontId="13" fillId="0" borderId="0" xfId="0" applyNumberFormat="1" applyFont="1" applyAlignment="1">
      <alignment/>
    </xf>
    <xf numFmtId="41" fontId="13" fillId="0" borderId="3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189" fontId="0" fillId="0" borderId="0" xfId="16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0,0&#13;&#10;NA&#13;&#10;" xfId="15"/>
    <cellStyle name="Comma" xfId="16"/>
    <cellStyle name="Comma [0]" xfId="17"/>
    <cellStyle name="Currency" xfId="18"/>
    <cellStyle name="Currency [0]" xfId="19"/>
    <cellStyle name="Date" xfId="20"/>
    <cellStyle name="Followed Hyperlink" xfId="21"/>
    <cellStyle name="Grey" xfId="22"/>
    <cellStyle name="Hyperlink" xfId="23"/>
    <cellStyle name="Input [yellow]" xfId="24"/>
    <cellStyle name="ken" xfId="25"/>
    <cellStyle name="New Times Roman" xfId="26"/>
    <cellStyle name="Normal - Style1" xfId="27"/>
    <cellStyle name="Percent" xfId="28"/>
    <cellStyle name="Percent [2]" xfId="29"/>
    <cellStyle name="Tusental (0)_pldt" xfId="30"/>
    <cellStyle name="Tusental_pldt" xfId="31"/>
    <cellStyle name="Valuta (0)_pldt" xfId="32"/>
    <cellStyle name="Valuta_pld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iewchenchua\Desktop\Assignments\Svedala%20(M)\awps\Assignments\Svedala%20(M)\Assignments\Svedala%20(M)\FA\fm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pje%20accounts\Azam-Disk%2001\Pje%20Fin%20Stmt%202001\PjE%20Fin%20Stmt%20July'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KPMG\Audit%20Client\cargill%20feeds\B6(dr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7\accounts\report\indi1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iewong\My%20Documents\unrecorded%20liabil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"/>
      <sheetName val="MV"/>
      <sheetName val="Workshop"/>
      <sheetName val="Signage"/>
      <sheetName val="Renovation"/>
      <sheetName val="Computer"/>
      <sheetName val="F&amp;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 BCBB ESC DPMR 2001"/>
      <sheetName val="CB BCBB ESC 2001"/>
      <sheetName val="cashbook-JUL'01"/>
      <sheetName val="Aging Report"/>
      <sheetName val="mbb cb07-01"/>
      <sheetName val="JOURNAL MBB 07-01"/>
      <sheetName val="Ret Payable"/>
      <sheetName val="Asset"/>
      <sheetName val="Cash&amp;Bank"/>
      <sheetName val="HQ - GL Inc"/>
      <sheetName val="JOURNAL 07-01 - BCBB"/>
      <sheetName val="HQ - GL Exp"/>
      <sheetName val="Other Liabilities"/>
      <sheetName val="audit adj"/>
      <sheetName val="JOURNAL 07-01 - BCBB ACC"/>
      <sheetName val="WIP"/>
      <sheetName val="Debtors"/>
      <sheetName val="pcsb(t)"/>
      <sheetName val="Journal"/>
      <sheetName val="SummaryWIP"/>
      <sheetName val="Turnover"/>
      <sheetName val="apptmt of audit adj - p11"/>
      <sheetName val="segregationWIP"/>
      <sheetName val="segregationWIP (2)"/>
      <sheetName val="Zone2 Pub &amp; Govt"/>
      <sheetName val="Apptmt of Staff Insurance"/>
      <sheetName val="Salary"/>
      <sheetName val="Allowance for June'01"/>
      <sheetName val="CostofWorkDone"/>
      <sheetName val="Ret Receivable"/>
      <sheetName val="P&amp;L PjE July '01"/>
      <sheetName val="BS PjE July '01"/>
      <sheetName val="Trial B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6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"/>
    </sheetNames>
    <sheetDataSet>
      <sheetData sheetId="0">
        <row r="31">
          <cell r="B31" t="str">
            <v>BIMB SECURITIES SDN BHD (290163-X)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4 (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5"/>
  <sheetViews>
    <sheetView tabSelected="1" zoomScaleSheetLayoutView="90" workbookViewId="0" topLeftCell="A1">
      <pane ySplit="11" topLeftCell="BM35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43.8515625" style="0" customWidth="1"/>
    <col min="2" max="2" width="5.7109375" style="0" customWidth="1"/>
    <col min="3" max="3" width="1.8515625" style="0" customWidth="1"/>
    <col min="4" max="4" width="18.8515625" style="0" customWidth="1"/>
    <col min="5" max="5" width="2.7109375" style="0" customWidth="1"/>
    <col min="6" max="6" width="18.8515625" style="0" customWidth="1"/>
    <col min="7" max="7" width="2.57421875" style="0" customWidth="1"/>
    <col min="8" max="8" width="18.8515625" style="0" customWidth="1"/>
    <col min="9" max="9" width="2.7109375" style="0" customWidth="1"/>
    <col min="10" max="10" width="18.8515625" style="0" customWidth="1"/>
    <col min="12" max="12" width="11.28125" style="0" bestFit="1" customWidth="1"/>
  </cols>
  <sheetData>
    <row r="1" ht="12.75">
      <c r="A1" s="4" t="s">
        <v>86</v>
      </c>
    </row>
    <row r="2" ht="12.75">
      <c r="A2" t="s">
        <v>99</v>
      </c>
    </row>
    <row r="3" ht="12.75">
      <c r="A3" t="s">
        <v>131</v>
      </c>
    </row>
    <row r="4" ht="12.75">
      <c r="A4" t="s">
        <v>0</v>
      </c>
    </row>
    <row r="6" spans="2:10" ht="12.75">
      <c r="B6" s="1"/>
      <c r="C6" s="1"/>
      <c r="D6" s="83" t="s">
        <v>21</v>
      </c>
      <c r="E6" s="83"/>
      <c r="F6" s="83"/>
      <c r="G6" s="1"/>
      <c r="H6" s="83" t="s">
        <v>22</v>
      </c>
      <c r="I6" s="83"/>
      <c r="J6" s="83"/>
    </row>
    <row r="7" spans="2:10" ht="12.75">
      <c r="B7" s="1"/>
      <c r="C7" s="1"/>
      <c r="D7" s="1" t="s">
        <v>5</v>
      </c>
      <c r="E7" s="1"/>
      <c r="F7" s="1" t="s">
        <v>23</v>
      </c>
      <c r="G7" s="1"/>
      <c r="H7" s="1" t="s">
        <v>105</v>
      </c>
      <c r="I7" s="1"/>
      <c r="J7" s="1" t="s">
        <v>23</v>
      </c>
    </row>
    <row r="8" spans="2:10" ht="12.75">
      <c r="B8" s="1"/>
      <c r="C8" s="1"/>
      <c r="D8" s="1" t="s">
        <v>6</v>
      </c>
      <c r="E8" s="1"/>
      <c r="F8" s="1" t="s">
        <v>24</v>
      </c>
      <c r="G8" s="1"/>
      <c r="H8" s="1" t="s">
        <v>6</v>
      </c>
      <c r="I8" s="1"/>
      <c r="J8" s="1" t="s">
        <v>24</v>
      </c>
    </row>
    <row r="9" spans="2:10" ht="12.75">
      <c r="B9" s="1"/>
      <c r="C9" s="1"/>
      <c r="D9" s="1" t="s">
        <v>25</v>
      </c>
      <c r="E9" s="1"/>
      <c r="F9" s="1" t="s">
        <v>7</v>
      </c>
      <c r="G9" s="1"/>
      <c r="H9" s="1" t="s">
        <v>26</v>
      </c>
      <c r="I9" s="1"/>
      <c r="J9" s="1" t="s">
        <v>27</v>
      </c>
    </row>
    <row r="10" spans="2:10" ht="13.5" thickBot="1">
      <c r="B10" s="2" t="s">
        <v>9</v>
      </c>
      <c r="C10" s="9"/>
      <c r="D10" s="14" t="s">
        <v>109</v>
      </c>
      <c r="E10" s="10"/>
      <c r="F10" s="14" t="s">
        <v>110</v>
      </c>
      <c r="G10" s="10"/>
      <c r="H10" s="14" t="s">
        <v>109</v>
      </c>
      <c r="I10" s="10"/>
      <c r="J10" s="14" t="s">
        <v>110</v>
      </c>
    </row>
    <row r="11" spans="2:10" ht="12.75">
      <c r="B11" s="1"/>
      <c r="C11" s="1"/>
      <c r="D11" s="1" t="s">
        <v>140</v>
      </c>
      <c r="E11" s="1"/>
      <c r="F11" s="1" t="s">
        <v>140</v>
      </c>
      <c r="G11" s="1"/>
      <c r="H11" s="1" t="s">
        <v>140</v>
      </c>
      <c r="I11" s="1"/>
      <c r="J11" s="1" t="s">
        <v>140</v>
      </c>
    </row>
    <row r="12" spans="4:18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t="s">
        <v>28</v>
      </c>
      <c r="B13" s="65" t="s">
        <v>106</v>
      </c>
      <c r="C13" s="1"/>
      <c r="D13" s="23">
        <v>6603</v>
      </c>
      <c r="E13" s="24"/>
      <c r="F13" s="60" t="s">
        <v>39</v>
      </c>
      <c r="G13" s="24"/>
      <c r="H13" s="40">
        <v>32104</v>
      </c>
      <c r="I13" s="24"/>
      <c r="J13" s="60" t="s">
        <v>39</v>
      </c>
      <c r="K13" s="5"/>
      <c r="L13" s="5"/>
      <c r="M13" s="5"/>
      <c r="N13" s="5"/>
      <c r="O13" s="5"/>
      <c r="P13" s="5"/>
      <c r="Q13" s="5"/>
      <c r="R13" s="5"/>
    </row>
    <row r="14" spans="4:18" ht="12.75">
      <c r="D14" s="23"/>
      <c r="E14" s="24"/>
      <c r="F14" s="25"/>
      <c r="G14" s="24"/>
      <c r="H14" s="38"/>
      <c r="I14" s="24"/>
      <c r="J14" s="25"/>
      <c r="K14" s="5"/>
      <c r="L14" s="5"/>
      <c r="M14" s="5"/>
      <c r="N14" s="5"/>
      <c r="O14" s="5"/>
      <c r="P14" s="5"/>
      <c r="Q14" s="5"/>
      <c r="R14" s="5"/>
    </row>
    <row r="15" spans="1:18" ht="12.75">
      <c r="A15" t="s">
        <v>29</v>
      </c>
      <c r="D15" s="73">
        <v>-4998</v>
      </c>
      <c r="E15" s="24"/>
      <c r="F15" s="60" t="s">
        <v>39</v>
      </c>
      <c r="G15" s="24"/>
      <c r="H15" s="22">
        <v>-26095</v>
      </c>
      <c r="I15" s="24"/>
      <c r="J15" s="60" t="s">
        <v>39</v>
      </c>
      <c r="K15" s="5"/>
      <c r="L15" s="5"/>
      <c r="M15" s="5"/>
      <c r="N15" s="5"/>
      <c r="O15" s="5"/>
      <c r="P15" s="5"/>
      <c r="Q15" s="5"/>
      <c r="R15" s="5"/>
    </row>
    <row r="16" spans="1:18" ht="12.75">
      <c r="A16" t="s">
        <v>101</v>
      </c>
      <c r="D16" s="23"/>
      <c r="E16" s="24"/>
      <c r="F16" s="25"/>
      <c r="G16" s="24"/>
      <c r="H16" s="40"/>
      <c r="I16" s="24"/>
      <c r="J16" s="25"/>
      <c r="K16" s="5"/>
      <c r="L16" s="5"/>
      <c r="M16" s="5"/>
      <c r="N16" s="5"/>
      <c r="O16" s="5"/>
      <c r="P16" s="5"/>
      <c r="Q16" s="5"/>
      <c r="R16" s="5"/>
    </row>
    <row r="17" spans="1:18" ht="12.75">
      <c r="A17" t="s">
        <v>30</v>
      </c>
      <c r="D17" s="24">
        <f>D13+D15</f>
        <v>1605</v>
      </c>
      <c r="E17" s="24"/>
      <c r="F17" s="60" t="s">
        <v>39</v>
      </c>
      <c r="G17" s="24"/>
      <c r="H17" s="40">
        <f>H13+H15</f>
        <v>6009</v>
      </c>
      <c r="I17" s="24"/>
      <c r="J17" s="60" t="s">
        <v>39</v>
      </c>
      <c r="K17" s="5"/>
      <c r="L17" s="5"/>
      <c r="M17" s="5"/>
      <c r="N17" s="5"/>
      <c r="O17" s="5"/>
      <c r="P17" s="5"/>
      <c r="Q17" s="5"/>
      <c r="R17" s="5"/>
    </row>
    <row r="18" spans="4:18" ht="12.75">
      <c r="D18" s="24"/>
      <c r="E18" s="24"/>
      <c r="F18" s="29"/>
      <c r="G18" s="24"/>
      <c r="H18" s="40"/>
      <c r="I18" s="24"/>
      <c r="J18" s="29"/>
      <c r="K18" s="5"/>
      <c r="L18" s="5"/>
      <c r="M18" s="5"/>
      <c r="N18" s="5"/>
      <c r="O18" s="5"/>
      <c r="P18" s="5"/>
      <c r="Q18" s="5"/>
      <c r="R18" s="5"/>
    </row>
    <row r="19" spans="1:18" ht="12.75">
      <c r="A19" t="s">
        <v>73</v>
      </c>
      <c r="D19" s="81">
        <v>0</v>
      </c>
      <c r="E19" s="24"/>
      <c r="F19" s="60" t="s">
        <v>39</v>
      </c>
      <c r="G19" s="24"/>
      <c r="H19" s="40">
        <v>59</v>
      </c>
      <c r="I19" s="24"/>
      <c r="J19" s="60" t="s">
        <v>39</v>
      </c>
      <c r="K19" s="5"/>
      <c r="L19" s="5"/>
      <c r="M19" s="5"/>
      <c r="N19" s="5"/>
      <c r="O19" s="5"/>
      <c r="P19" s="5"/>
      <c r="Q19" s="5"/>
      <c r="R19" s="5"/>
    </row>
    <row r="20" spans="4:18" ht="12.75">
      <c r="D20" s="23"/>
      <c r="E20" s="24"/>
      <c r="F20" s="25"/>
      <c r="G20" s="24"/>
      <c r="H20" s="40"/>
      <c r="I20" s="24"/>
      <c r="J20" s="25"/>
      <c r="K20" s="5"/>
      <c r="L20" s="5"/>
      <c r="M20" s="5"/>
      <c r="N20" s="5"/>
      <c r="O20" s="5"/>
      <c r="P20" s="5"/>
      <c r="Q20" s="5"/>
      <c r="R20" s="5"/>
    </row>
    <row r="21" spans="1:18" ht="12.75">
      <c r="A21" t="s">
        <v>31</v>
      </c>
      <c r="D21" s="73">
        <v>-404</v>
      </c>
      <c r="E21" s="24"/>
      <c r="F21" s="60" t="s">
        <v>39</v>
      </c>
      <c r="G21" s="24"/>
      <c r="H21" s="22">
        <v>-2950</v>
      </c>
      <c r="I21" s="24"/>
      <c r="J21" s="60" t="s">
        <v>39</v>
      </c>
      <c r="K21" s="5"/>
      <c r="L21" s="5"/>
      <c r="M21" s="5"/>
      <c r="N21" s="5"/>
      <c r="O21" s="5"/>
      <c r="P21" s="5"/>
      <c r="Q21" s="5"/>
      <c r="R21" s="5"/>
    </row>
    <row r="22" spans="4:18" ht="12.75">
      <c r="D22" s="23"/>
      <c r="E22" s="24"/>
      <c r="F22" s="25"/>
      <c r="G22" s="24"/>
      <c r="H22" s="40"/>
      <c r="I22" s="24"/>
      <c r="J22" s="25"/>
      <c r="K22" s="5"/>
      <c r="L22" s="5"/>
      <c r="M22" s="5"/>
      <c r="N22" s="5"/>
      <c r="O22" s="5"/>
      <c r="P22" s="5"/>
      <c r="Q22" s="5"/>
      <c r="R22" s="5"/>
    </row>
    <row r="23" spans="1:18" ht="12.75">
      <c r="A23" t="s">
        <v>32</v>
      </c>
      <c r="D23" s="23">
        <f>D17+D21+D19</f>
        <v>1201</v>
      </c>
      <c r="E23" s="24"/>
      <c r="F23" s="60" t="s">
        <v>39</v>
      </c>
      <c r="G23" s="24"/>
      <c r="H23" s="23">
        <f>H17+H21+H19</f>
        <v>3118</v>
      </c>
      <c r="I23" s="24"/>
      <c r="J23" s="60" t="s">
        <v>39</v>
      </c>
      <c r="K23" s="5"/>
      <c r="L23" s="5"/>
      <c r="M23" s="5"/>
      <c r="N23" s="5"/>
      <c r="O23" s="5"/>
      <c r="P23" s="5"/>
      <c r="Q23" s="5"/>
      <c r="R23" s="5"/>
    </row>
    <row r="24" spans="4:18" ht="12.75">
      <c r="D24" s="23"/>
      <c r="E24" s="24"/>
      <c r="F24" s="25"/>
      <c r="G24" s="24"/>
      <c r="H24" s="40"/>
      <c r="I24" s="24"/>
      <c r="J24" s="25"/>
      <c r="K24" s="5"/>
      <c r="L24" s="5"/>
      <c r="M24" s="5"/>
      <c r="N24" s="5"/>
      <c r="O24" s="5"/>
      <c r="P24" s="5"/>
      <c r="Q24" s="5"/>
      <c r="R24" s="5"/>
    </row>
    <row r="25" spans="1:18" ht="12.75">
      <c r="A25" t="s">
        <v>33</v>
      </c>
      <c r="D25" s="70">
        <v>12</v>
      </c>
      <c r="E25" s="24"/>
      <c r="F25" s="60" t="s">
        <v>39</v>
      </c>
      <c r="G25" s="24"/>
      <c r="H25" s="70">
        <v>12</v>
      </c>
      <c r="I25" s="24"/>
      <c r="J25" s="60" t="s">
        <v>39</v>
      </c>
      <c r="K25" s="5"/>
      <c r="L25" s="5"/>
      <c r="M25" s="5"/>
      <c r="N25" s="5"/>
      <c r="O25" s="5"/>
      <c r="P25" s="5"/>
      <c r="Q25" s="5"/>
      <c r="R25" s="5"/>
    </row>
    <row r="26" spans="1:18" ht="12.75">
      <c r="A26" t="s">
        <v>34</v>
      </c>
      <c r="D26" s="74">
        <v>-4</v>
      </c>
      <c r="E26" s="24"/>
      <c r="F26" s="60" t="s">
        <v>39</v>
      </c>
      <c r="G26" s="24"/>
      <c r="H26" s="21">
        <v>-43</v>
      </c>
      <c r="I26" s="24"/>
      <c r="J26" s="60" t="s">
        <v>39</v>
      </c>
      <c r="K26" s="5"/>
      <c r="L26" s="5"/>
      <c r="M26" s="5"/>
      <c r="N26" s="5"/>
      <c r="O26" s="5"/>
      <c r="P26" s="5"/>
      <c r="Q26" s="5"/>
      <c r="R26" s="5"/>
    </row>
    <row r="27" spans="4:18" ht="12.75">
      <c r="D27" s="26"/>
      <c r="E27" s="24"/>
      <c r="F27" s="25"/>
      <c r="G27" s="24"/>
      <c r="H27" s="39"/>
      <c r="I27" s="24"/>
      <c r="J27" s="25"/>
      <c r="K27" s="5"/>
      <c r="L27" s="5"/>
      <c r="M27" s="5"/>
      <c r="N27" s="5"/>
      <c r="O27" s="5"/>
      <c r="P27" s="5"/>
      <c r="Q27" s="5"/>
      <c r="R27" s="5"/>
    </row>
    <row r="28" spans="4:18" ht="12.75">
      <c r="D28" s="23"/>
      <c r="E28" s="24"/>
      <c r="F28" s="25"/>
      <c r="G28" s="24"/>
      <c r="H28" s="40"/>
      <c r="I28" s="24"/>
      <c r="J28" s="2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35</v>
      </c>
      <c r="D29" s="23">
        <f>SUM(D23:D27)</f>
        <v>1209</v>
      </c>
      <c r="E29" s="24"/>
      <c r="F29" s="60" t="s">
        <v>39</v>
      </c>
      <c r="G29" s="25"/>
      <c r="H29" s="41">
        <f>SUM(H23:H27)</f>
        <v>3087</v>
      </c>
      <c r="I29" s="25"/>
      <c r="J29" s="60" t="s">
        <v>39</v>
      </c>
      <c r="K29" s="5"/>
      <c r="L29" s="5"/>
      <c r="M29" s="5"/>
      <c r="N29" s="5"/>
      <c r="O29" s="5"/>
      <c r="P29" s="5"/>
      <c r="Q29" s="5"/>
      <c r="R29" s="5"/>
    </row>
    <row r="30" spans="4:18" ht="12.75">
      <c r="D30" s="23"/>
      <c r="E30" s="24"/>
      <c r="F30" s="29"/>
      <c r="G30" s="24"/>
      <c r="H30" s="40"/>
      <c r="I30" s="24"/>
      <c r="J30" s="29"/>
      <c r="K30" s="5"/>
      <c r="L30" s="5"/>
      <c r="M30" s="5"/>
      <c r="N30" s="5"/>
      <c r="O30" s="5"/>
      <c r="P30" s="5"/>
      <c r="Q30" s="5"/>
      <c r="R30" s="5"/>
    </row>
    <row r="31" spans="1:18" ht="12.75">
      <c r="A31" t="s">
        <v>36</v>
      </c>
      <c r="B31" s="1" t="s">
        <v>62</v>
      </c>
      <c r="D31" s="71">
        <v>-3</v>
      </c>
      <c r="E31" s="24"/>
      <c r="F31" s="60" t="s">
        <v>39</v>
      </c>
      <c r="G31" s="24"/>
      <c r="H31" s="71">
        <v>-3</v>
      </c>
      <c r="I31" s="24"/>
      <c r="J31" s="60" t="s">
        <v>39</v>
      </c>
      <c r="K31" s="5"/>
      <c r="L31" s="5"/>
      <c r="M31" s="5"/>
      <c r="N31" s="5"/>
      <c r="O31" s="5"/>
      <c r="P31" s="5"/>
      <c r="Q31" s="5"/>
      <c r="R31" s="5"/>
    </row>
    <row r="32" spans="4:18" ht="12.75">
      <c r="D32" s="26"/>
      <c r="E32" s="27"/>
      <c r="F32" s="25"/>
      <c r="G32" s="27"/>
      <c r="H32" s="39"/>
      <c r="I32" s="25"/>
      <c r="J32" s="25"/>
      <c r="K32" s="5"/>
      <c r="L32" s="5"/>
      <c r="M32" s="5"/>
      <c r="N32" s="5"/>
      <c r="O32" s="5"/>
      <c r="P32" s="5"/>
      <c r="Q32" s="5"/>
      <c r="R32" s="5"/>
    </row>
    <row r="33" spans="1:18" ht="12.75">
      <c r="A33" t="s">
        <v>37</v>
      </c>
      <c r="D33" s="28">
        <f>D29+D31</f>
        <v>1206</v>
      </c>
      <c r="E33" s="25"/>
      <c r="F33" s="60" t="s">
        <v>39</v>
      </c>
      <c r="G33" s="25"/>
      <c r="H33" s="42">
        <f>H29+H31</f>
        <v>3084</v>
      </c>
      <c r="I33" s="25"/>
      <c r="J33" s="60" t="s">
        <v>39</v>
      </c>
      <c r="K33" s="5"/>
      <c r="L33" s="5"/>
      <c r="M33" s="5"/>
      <c r="N33" s="5"/>
      <c r="O33" s="5"/>
      <c r="P33" s="5"/>
      <c r="Q33" s="5"/>
      <c r="R33" s="5"/>
    </row>
    <row r="34" spans="4:18" ht="12.75">
      <c r="D34" s="28"/>
      <c r="E34" s="25"/>
      <c r="F34" s="60"/>
      <c r="G34" s="25"/>
      <c r="H34" s="42"/>
      <c r="I34" s="25"/>
      <c r="J34" s="60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118</v>
      </c>
      <c r="D35" s="70" t="s">
        <v>128</v>
      </c>
      <c r="E35" s="25"/>
      <c r="F35" s="60"/>
      <c r="G35" s="25"/>
      <c r="H35" s="75">
        <v>-732</v>
      </c>
      <c r="I35" s="25"/>
      <c r="J35" s="60"/>
      <c r="K35" s="5"/>
      <c r="L35" s="5"/>
      <c r="M35" s="5"/>
      <c r="N35" s="5"/>
      <c r="O35" s="5"/>
      <c r="P35" s="5"/>
      <c r="Q35" s="5"/>
      <c r="R35" s="5"/>
    </row>
    <row r="36" spans="4:18" ht="12.75">
      <c r="D36" s="28"/>
      <c r="E36" s="25"/>
      <c r="F36" s="60"/>
      <c r="G36" s="25"/>
      <c r="H36" s="42"/>
      <c r="I36" s="25"/>
      <c r="J36" s="60"/>
      <c r="K36" s="5"/>
      <c r="L36" s="5"/>
      <c r="M36" s="5"/>
      <c r="N36" s="5"/>
      <c r="O36" s="5"/>
      <c r="P36" s="5"/>
      <c r="Q36" s="5"/>
      <c r="R36" s="5"/>
    </row>
    <row r="37" spans="1:18" ht="13.5" thickBot="1">
      <c r="A37" t="s">
        <v>38</v>
      </c>
      <c r="D37" s="43">
        <f>D33</f>
        <v>1206</v>
      </c>
      <c r="E37" s="24"/>
      <c r="F37" s="60" t="s">
        <v>39</v>
      </c>
      <c r="G37" s="24"/>
      <c r="H37" s="43">
        <f>H33+H35</f>
        <v>2352</v>
      </c>
      <c r="I37" s="24"/>
      <c r="J37" s="60" t="s">
        <v>39</v>
      </c>
      <c r="K37" s="5"/>
      <c r="L37" s="5"/>
      <c r="M37" s="5"/>
      <c r="N37" s="5"/>
      <c r="O37" s="5"/>
      <c r="P37" s="5"/>
      <c r="Q37" s="5"/>
      <c r="R37" s="5"/>
    </row>
    <row r="38" spans="4:18" ht="13.5" thickTop="1">
      <c r="D38" s="11"/>
      <c r="E38" s="5"/>
      <c r="F38" s="7"/>
      <c r="G38" s="5"/>
      <c r="H38" s="44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4:18" ht="12.75">
      <c r="D39" s="11"/>
      <c r="E39" s="5"/>
      <c r="F39" s="5"/>
      <c r="G39" s="5"/>
      <c r="H39" s="44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ht="12.75">
      <c r="A40" t="s">
        <v>74</v>
      </c>
      <c r="B40" s="1"/>
      <c r="C40" s="1"/>
      <c r="D40" s="11"/>
      <c r="E40" s="5"/>
      <c r="F40" s="5"/>
      <c r="G40" s="5"/>
      <c r="H40" s="44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ht="12.75">
      <c r="A41" s="12" t="s">
        <v>102</v>
      </c>
      <c r="B41" s="1" t="s">
        <v>142</v>
      </c>
      <c r="D41" s="61">
        <v>4.2</v>
      </c>
      <c r="E41" s="20"/>
      <c r="F41" s="49" t="s">
        <v>39</v>
      </c>
      <c r="G41" s="5"/>
      <c r="H41" s="61">
        <v>10.1</v>
      </c>
      <c r="I41" s="20"/>
      <c r="J41" s="60" t="s">
        <v>39</v>
      </c>
      <c r="K41" s="5"/>
      <c r="L41" s="5"/>
      <c r="M41" s="5"/>
      <c r="N41" s="5"/>
      <c r="O41" s="5"/>
      <c r="P41" s="5"/>
      <c r="Q41" s="5"/>
      <c r="R41" s="5"/>
    </row>
    <row r="42" spans="1:18" ht="12.75">
      <c r="A42" s="12" t="s">
        <v>103</v>
      </c>
      <c r="D42" s="13" t="s">
        <v>39</v>
      </c>
      <c r="E42" s="5"/>
      <c r="F42" s="49" t="s">
        <v>39</v>
      </c>
      <c r="G42" s="5"/>
      <c r="H42" s="45" t="s">
        <v>39</v>
      </c>
      <c r="I42" s="5"/>
      <c r="J42" s="60" t="s">
        <v>39</v>
      </c>
      <c r="K42" s="5"/>
      <c r="L42" s="5"/>
      <c r="M42" s="5"/>
      <c r="N42" s="5"/>
      <c r="O42" s="5"/>
      <c r="P42" s="5"/>
      <c r="Q42" s="5"/>
      <c r="R42" s="5"/>
    </row>
    <row r="43" spans="4:18" ht="12.75">
      <c r="D43" s="11"/>
      <c r="E43" s="5"/>
      <c r="F43" s="8"/>
      <c r="G43" s="5"/>
      <c r="H43" s="21"/>
      <c r="I43" s="5"/>
      <c r="J43" s="7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100</v>
      </c>
      <c r="D44" s="11"/>
      <c r="E44" s="5"/>
      <c r="F44" s="8"/>
      <c r="G44" s="5"/>
      <c r="H44" s="21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ht="12.75">
      <c r="A45" s="32" t="s">
        <v>108</v>
      </c>
      <c r="D45" s="1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68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69" t="s">
        <v>141</v>
      </c>
      <c r="D47" s="3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69" t="s">
        <v>136</v>
      </c>
      <c r="D48" s="3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69"/>
      <c r="D49" s="3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4" ht="12.75">
      <c r="A50" s="69" t="s">
        <v>115</v>
      </c>
      <c r="D50" s="11"/>
    </row>
    <row r="51" spans="1:4" ht="12.75">
      <c r="A51" s="32"/>
      <c r="D51" s="11"/>
    </row>
    <row r="52" spans="1:4" ht="12.75">
      <c r="A52" s="69" t="s">
        <v>148</v>
      </c>
      <c r="D52" s="11"/>
    </row>
    <row r="53" spans="1:4" ht="12.75">
      <c r="A53" s="69" t="s">
        <v>146</v>
      </c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SheetLayoutView="100" workbookViewId="0" topLeftCell="A34">
      <selection activeCell="F62" sqref="F62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8.8515625" style="0" customWidth="1"/>
    <col min="5" max="5" width="2.28125" style="0" customWidth="1"/>
    <col min="6" max="6" width="18.8515625" style="0" customWidth="1"/>
    <col min="7" max="7" width="11.28125" style="0" bestFit="1" customWidth="1"/>
    <col min="8" max="8" width="4.7109375" style="0" bestFit="1" customWidth="1"/>
    <col min="9" max="9" width="11.28125" style="0" customWidth="1"/>
  </cols>
  <sheetData>
    <row r="1" ht="12.75">
      <c r="A1" s="4" t="s">
        <v>86</v>
      </c>
    </row>
    <row r="2" ht="12.75">
      <c r="A2" t="s">
        <v>87</v>
      </c>
    </row>
    <row r="3" ht="12.75">
      <c r="A3" t="s">
        <v>131</v>
      </c>
    </row>
    <row r="4" ht="12.75">
      <c r="A4" t="s">
        <v>0</v>
      </c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 t="s">
        <v>1</v>
      </c>
      <c r="E8" s="1"/>
      <c r="F8" s="1" t="s">
        <v>2</v>
      </c>
    </row>
    <row r="9" spans="4:6" ht="12.75">
      <c r="D9" s="1" t="s">
        <v>3</v>
      </c>
      <c r="E9" s="1"/>
      <c r="F9" s="1" t="s">
        <v>4</v>
      </c>
    </row>
    <row r="10" spans="4:6" ht="12.75">
      <c r="D10" s="1" t="s">
        <v>5</v>
      </c>
      <c r="E10" s="1"/>
      <c r="F10" s="1" t="s">
        <v>6</v>
      </c>
    </row>
    <row r="11" spans="4:6" ht="12.75">
      <c r="D11" s="1" t="s">
        <v>7</v>
      </c>
      <c r="E11" s="1"/>
      <c r="F11" s="1" t="s">
        <v>8</v>
      </c>
    </row>
    <row r="12" spans="4:6" ht="12.75">
      <c r="D12" s="66" t="s">
        <v>109</v>
      </c>
      <c r="E12" s="67"/>
      <c r="F12" s="66" t="s">
        <v>110</v>
      </c>
    </row>
    <row r="13" spans="2:6" ht="13.5" thickBot="1">
      <c r="B13" s="30"/>
      <c r="D13" s="3" t="s">
        <v>84</v>
      </c>
      <c r="E13" s="1"/>
      <c r="F13" s="3" t="s">
        <v>85</v>
      </c>
    </row>
    <row r="14" spans="2:6" ht="12.75">
      <c r="B14" s="31"/>
      <c r="D14" s="1" t="s">
        <v>140</v>
      </c>
      <c r="E14" s="1"/>
      <c r="F14" s="1" t="s">
        <v>140</v>
      </c>
    </row>
    <row r="16" ht="12.75">
      <c r="A16" s="4" t="s">
        <v>11</v>
      </c>
    </row>
    <row r="17" spans="1:8" ht="12.75">
      <c r="A17" t="s">
        <v>12</v>
      </c>
      <c r="D17" s="5">
        <v>905</v>
      </c>
      <c r="E17" s="5"/>
      <c r="F17" s="49" t="s">
        <v>39</v>
      </c>
      <c r="H17" s="5"/>
    </row>
    <row r="18" spans="4:6" ht="12.75">
      <c r="D18" s="5"/>
      <c r="E18" s="5"/>
      <c r="F18" s="21"/>
    </row>
    <row r="19" spans="1:6" ht="12.75">
      <c r="A19" t="s">
        <v>13</v>
      </c>
      <c r="D19" s="35"/>
      <c r="E19" s="5"/>
      <c r="F19" s="21"/>
    </row>
    <row r="20" spans="1:6" ht="12.75">
      <c r="A20" t="s">
        <v>14</v>
      </c>
      <c r="D20" s="35">
        <v>5168</v>
      </c>
      <c r="E20" s="5"/>
      <c r="F20" s="49" t="s">
        <v>39</v>
      </c>
    </row>
    <row r="21" spans="1:9" ht="12.75">
      <c r="A21" t="s">
        <v>67</v>
      </c>
      <c r="D21" s="35">
        <v>6486</v>
      </c>
      <c r="E21" s="5"/>
      <c r="F21" s="49" t="s">
        <v>39</v>
      </c>
      <c r="I21" s="5"/>
    </row>
    <row r="22" spans="1:9" ht="12.75">
      <c r="A22" t="s">
        <v>68</v>
      </c>
      <c r="D22" s="35">
        <v>2731</v>
      </c>
      <c r="E22" s="5"/>
      <c r="F22" s="49" t="s">
        <v>39</v>
      </c>
      <c r="I22" s="5"/>
    </row>
    <row r="23" spans="1:6" ht="12.75">
      <c r="A23" t="s">
        <v>75</v>
      </c>
      <c r="D23" s="35">
        <v>14</v>
      </c>
      <c r="E23" s="5"/>
      <c r="F23" s="49" t="s">
        <v>39</v>
      </c>
    </row>
    <row r="24" spans="1:6" ht="12.75">
      <c r="A24" t="s">
        <v>116</v>
      </c>
      <c r="D24" s="35">
        <v>7448</v>
      </c>
      <c r="E24" s="5"/>
      <c r="F24" s="49" t="s">
        <v>39</v>
      </c>
    </row>
    <row r="25" spans="4:7" ht="12.75">
      <c r="D25" s="36">
        <f>SUM(D20:D24)</f>
        <v>21847</v>
      </c>
      <c r="E25" s="5"/>
      <c r="F25" s="62" t="s">
        <v>39</v>
      </c>
      <c r="G25" s="5"/>
    </row>
    <row r="26" spans="4:6" ht="12.75">
      <c r="D26" s="35"/>
      <c r="E26" s="5"/>
      <c r="F26" s="21"/>
    </row>
    <row r="27" spans="1:6" ht="12.75">
      <c r="A27" t="s">
        <v>15</v>
      </c>
      <c r="D27" s="35"/>
      <c r="E27" s="5"/>
      <c r="F27" s="21"/>
    </row>
    <row r="28" spans="1:9" ht="12.75">
      <c r="A28" t="s">
        <v>76</v>
      </c>
      <c r="D28" s="37">
        <v>5078</v>
      </c>
      <c r="E28" s="5"/>
      <c r="F28" s="49" t="s">
        <v>39</v>
      </c>
      <c r="I28" s="5"/>
    </row>
    <row r="29" spans="1:9" ht="12.75">
      <c r="A29" t="s">
        <v>77</v>
      </c>
      <c r="D29" s="37">
        <v>1430</v>
      </c>
      <c r="E29" s="5"/>
      <c r="F29" s="49" t="s">
        <v>39</v>
      </c>
      <c r="I29" s="5"/>
    </row>
    <row r="30" spans="1:9" ht="12.75">
      <c r="A30" t="s">
        <v>78</v>
      </c>
      <c r="D30" s="37">
        <v>670</v>
      </c>
      <c r="E30" s="5"/>
      <c r="F30" s="49" t="s">
        <v>39</v>
      </c>
      <c r="I30" s="5"/>
    </row>
    <row r="31" spans="1:9" ht="12.75">
      <c r="A31" t="s">
        <v>123</v>
      </c>
      <c r="D31" s="37">
        <v>1057</v>
      </c>
      <c r="E31" s="5"/>
      <c r="F31" s="49" t="s">
        <v>39</v>
      </c>
      <c r="I31" s="5"/>
    </row>
    <row r="32" spans="1:9" ht="12.75">
      <c r="A32" t="s">
        <v>16</v>
      </c>
      <c r="D32" s="37">
        <v>1077</v>
      </c>
      <c r="E32" s="5"/>
      <c r="F32" s="49" t="s">
        <v>39</v>
      </c>
      <c r="I32" s="5"/>
    </row>
    <row r="33" spans="1:9" ht="12.75">
      <c r="A33" t="s">
        <v>79</v>
      </c>
      <c r="D33" s="37">
        <v>44</v>
      </c>
      <c r="E33" s="5"/>
      <c r="F33" s="49" t="s">
        <v>39</v>
      </c>
      <c r="I33" s="5"/>
    </row>
    <row r="34" spans="4:7" ht="12.75">
      <c r="D34" s="36">
        <f>SUM(D28:D33)</f>
        <v>9356</v>
      </c>
      <c r="E34" s="5"/>
      <c r="F34" s="62" t="s">
        <v>39</v>
      </c>
      <c r="G34" s="5"/>
    </row>
    <row r="35" spans="4:6" ht="12.75">
      <c r="D35" s="35"/>
      <c r="E35" s="5"/>
      <c r="F35" s="21"/>
    </row>
    <row r="36" spans="1:6" ht="12.75">
      <c r="A36" t="s">
        <v>17</v>
      </c>
      <c r="D36" s="35">
        <f>+D25-D34</f>
        <v>12491</v>
      </c>
      <c r="E36" s="5"/>
      <c r="F36" s="63" t="s">
        <v>39</v>
      </c>
    </row>
    <row r="37" spans="4:6" ht="12.75">
      <c r="D37" s="5"/>
      <c r="E37" s="5"/>
      <c r="F37" s="21"/>
    </row>
    <row r="38" spans="4:6" ht="13.5" thickBot="1">
      <c r="D38" s="6">
        <f>D36+D17</f>
        <v>13396</v>
      </c>
      <c r="E38" s="5"/>
      <c r="F38" s="64" t="s">
        <v>39</v>
      </c>
    </row>
    <row r="39" spans="4:6" ht="13.5" thickTop="1">
      <c r="D39" s="5"/>
      <c r="E39" s="5"/>
      <c r="F39" s="21"/>
    </row>
    <row r="40" spans="1:6" ht="12.75">
      <c r="A40" s="4" t="s">
        <v>18</v>
      </c>
      <c r="D40" s="5"/>
      <c r="E40" s="5"/>
      <c r="F40" s="21"/>
    </row>
    <row r="41" spans="1:6" ht="12.75">
      <c r="A41" t="s">
        <v>19</v>
      </c>
      <c r="D41" s="21">
        <v>3780</v>
      </c>
      <c r="E41" s="5"/>
      <c r="F41" s="49" t="s">
        <v>39</v>
      </c>
    </row>
    <row r="42" spans="1:6" ht="12.75">
      <c r="A42" t="s">
        <v>117</v>
      </c>
      <c r="D42" s="21">
        <v>5006</v>
      </c>
      <c r="E42" s="5"/>
      <c r="F42" s="49"/>
    </row>
    <row r="43" spans="1:6" ht="12.75">
      <c r="A43" t="s">
        <v>20</v>
      </c>
      <c r="D43" s="22">
        <v>2352</v>
      </c>
      <c r="E43" s="5"/>
      <c r="F43" s="59" t="s">
        <v>39</v>
      </c>
    </row>
    <row r="44" spans="4:7" ht="12.75">
      <c r="D44" s="7">
        <f>SUM(D41:D43)</f>
        <v>11138</v>
      </c>
      <c r="E44" s="7"/>
      <c r="F44" s="63" t="s">
        <v>39</v>
      </c>
      <c r="G44" s="5"/>
    </row>
    <row r="45" spans="4:6" ht="12.75">
      <c r="D45" s="7"/>
      <c r="E45" s="7"/>
      <c r="F45" s="63"/>
    </row>
    <row r="46" spans="1:6" ht="12.75">
      <c r="A46" t="s">
        <v>80</v>
      </c>
      <c r="D46" s="7">
        <v>2124</v>
      </c>
      <c r="E46" s="7"/>
      <c r="F46" s="63" t="s">
        <v>39</v>
      </c>
    </row>
    <row r="47" spans="4:7" ht="12.75">
      <c r="D47" s="7"/>
      <c r="E47" s="5"/>
      <c r="F47" s="47"/>
      <c r="G47" s="5"/>
    </row>
    <row r="48" spans="1:7" ht="12.75">
      <c r="A48" t="s">
        <v>81</v>
      </c>
      <c r="D48" s="5"/>
      <c r="E48" s="5"/>
      <c r="F48" s="21"/>
      <c r="G48" s="76"/>
    </row>
    <row r="49" spans="1:6" ht="12.75">
      <c r="A49" t="s">
        <v>79</v>
      </c>
      <c r="D49" s="5">
        <v>134</v>
      </c>
      <c r="E49" s="5"/>
      <c r="F49" s="49" t="s">
        <v>39</v>
      </c>
    </row>
    <row r="50" spans="4:6" ht="13.5" thickBot="1">
      <c r="D50" s="6">
        <f>SUM(D44:D49)</f>
        <v>13396</v>
      </c>
      <c r="E50" s="5"/>
      <c r="F50" s="64" t="s">
        <v>39</v>
      </c>
    </row>
    <row r="51" spans="4:6" ht="13.5" thickTop="1">
      <c r="D51" s="7"/>
      <c r="E51" s="5"/>
      <c r="F51" s="47"/>
    </row>
    <row r="52" spans="4:6" ht="12.75">
      <c r="D52" s="7"/>
      <c r="E52" s="5"/>
      <c r="F52" s="47"/>
    </row>
    <row r="53" spans="1:6" ht="12.75">
      <c r="A53" t="s">
        <v>104</v>
      </c>
      <c r="D53" s="21">
        <v>37800000</v>
      </c>
      <c r="E53" s="5"/>
      <c r="F53" s="49" t="s">
        <v>39</v>
      </c>
    </row>
    <row r="54" spans="1:6" ht="12.75">
      <c r="A54" s="68" t="s">
        <v>139</v>
      </c>
      <c r="B54" s="68"/>
      <c r="C54" s="68"/>
      <c r="D54" s="77">
        <f>+D44*1000/D53*100</f>
        <v>29.46560846560847</v>
      </c>
      <c r="E54" s="5"/>
      <c r="F54" s="49" t="s">
        <v>39</v>
      </c>
    </row>
    <row r="55" spans="4:6" ht="12.75">
      <c r="D55" s="82"/>
      <c r="E55" s="5"/>
      <c r="F55" s="5"/>
    </row>
    <row r="56" spans="4:6" ht="12.75">
      <c r="D56" s="5"/>
      <c r="E56" s="5"/>
      <c r="F56" s="5"/>
    </row>
    <row r="57" spans="1:6" ht="12.75">
      <c r="A57" t="s">
        <v>100</v>
      </c>
      <c r="D57" s="5"/>
      <c r="E57" s="5"/>
      <c r="F57" s="5"/>
    </row>
    <row r="58" spans="4:6" ht="12.75">
      <c r="D58" s="5"/>
      <c r="E58" s="5"/>
      <c r="F58" s="5"/>
    </row>
    <row r="59" spans="1:6" ht="12.75">
      <c r="A59" s="69" t="s">
        <v>132</v>
      </c>
      <c r="D59" s="5"/>
      <c r="E59" s="5"/>
      <c r="F59" s="5"/>
    </row>
    <row r="60" spans="1:6" ht="12.75">
      <c r="A60" s="69"/>
      <c r="D60" s="5"/>
      <c r="E60" s="5"/>
      <c r="F60" s="5"/>
    </row>
    <row r="61" spans="1:6" ht="12.75">
      <c r="A61" s="69" t="s">
        <v>147</v>
      </c>
      <c r="D61" s="5"/>
      <c r="E61" s="5"/>
      <c r="F61" s="5"/>
    </row>
    <row r="62" spans="1:6" ht="12.75">
      <c r="A62" s="69" t="s">
        <v>137</v>
      </c>
      <c r="D62" s="5"/>
      <c r="E62" s="5"/>
      <c r="F62" s="5"/>
    </row>
    <row r="63" spans="1:6" ht="12.75">
      <c r="A63" s="69"/>
      <c r="D63" s="5"/>
      <c r="E63" s="5"/>
      <c r="F63" s="5"/>
    </row>
    <row r="64" ht="12.75">
      <c r="A64" s="69" t="s">
        <v>114</v>
      </c>
    </row>
  </sheetData>
  <printOptions/>
  <pageMargins left="0.75" right="0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I28" sqref="I28"/>
    </sheetView>
  </sheetViews>
  <sheetFormatPr defaultColWidth="9.140625" defaultRowHeight="12.75"/>
  <cols>
    <col min="2" max="2" width="28.57421875" style="0" customWidth="1"/>
    <col min="3" max="3" width="11.7109375" style="0" customWidth="1"/>
    <col min="4" max="4" width="2.28125" style="0" customWidth="1"/>
    <col min="5" max="5" width="12.28125" style="0" customWidth="1"/>
    <col min="6" max="6" width="4.8515625" style="0" customWidth="1"/>
    <col min="7" max="7" width="11.7109375" style="0" customWidth="1"/>
    <col min="8" max="8" width="2.28125" style="0" customWidth="1"/>
    <col min="9" max="9" width="12.7109375" style="0" customWidth="1"/>
  </cols>
  <sheetData>
    <row r="1" ht="12.75">
      <c r="A1" s="4" t="s">
        <v>86</v>
      </c>
    </row>
    <row r="2" ht="12.75">
      <c r="A2" t="s">
        <v>88</v>
      </c>
    </row>
    <row r="3" ht="12.75">
      <c r="A3" t="s">
        <v>133</v>
      </c>
    </row>
    <row r="4" ht="12.75">
      <c r="A4" t="s">
        <v>0</v>
      </c>
    </row>
    <row r="6" ht="12.75">
      <c r="G6" s="19" t="s">
        <v>55</v>
      </c>
    </row>
    <row r="7" spans="3:9" ht="12.75">
      <c r="C7" s="1" t="s">
        <v>56</v>
      </c>
      <c r="D7" s="1"/>
      <c r="E7" s="1" t="s">
        <v>56</v>
      </c>
      <c r="F7" s="1"/>
      <c r="G7" s="1" t="s">
        <v>57</v>
      </c>
      <c r="H7" s="1"/>
      <c r="I7" s="1"/>
    </row>
    <row r="8" spans="3:9" ht="13.5" thickBot="1">
      <c r="C8" s="2" t="s">
        <v>58</v>
      </c>
      <c r="D8" s="1"/>
      <c r="E8" s="2" t="s">
        <v>119</v>
      </c>
      <c r="F8" s="1"/>
      <c r="G8" s="2" t="s">
        <v>59</v>
      </c>
      <c r="H8" s="1"/>
      <c r="I8" s="2" t="s">
        <v>60</v>
      </c>
    </row>
    <row r="9" spans="3:9" ht="12.75">
      <c r="C9" s="1" t="s">
        <v>140</v>
      </c>
      <c r="D9" s="1"/>
      <c r="E9" s="1" t="s">
        <v>140</v>
      </c>
      <c r="F9" s="1"/>
      <c r="G9" s="1" t="s">
        <v>140</v>
      </c>
      <c r="H9" s="1"/>
      <c r="I9" s="1" t="s">
        <v>140</v>
      </c>
    </row>
    <row r="11" spans="1:9" ht="12.75">
      <c r="A11" t="s">
        <v>83</v>
      </c>
      <c r="C11" s="5">
        <v>370</v>
      </c>
      <c r="D11" s="5"/>
      <c r="E11" s="5">
        <v>0</v>
      </c>
      <c r="F11" s="5"/>
      <c r="G11" s="5">
        <v>1183</v>
      </c>
      <c r="H11" s="5"/>
      <c r="I11" s="5">
        <f>SUM(C11:G11)</f>
        <v>1553</v>
      </c>
    </row>
    <row r="12" spans="3:9" ht="12.75">
      <c r="C12" s="5"/>
      <c r="D12" s="5"/>
      <c r="E12" s="5"/>
      <c r="F12" s="5"/>
      <c r="G12" s="5"/>
      <c r="H12" s="5"/>
      <c r="I12" s="5"/>
    </row>
    <row r="13" spans="1:9" ht="12.75">
      <c r="A13" t="s">
        <v>112</v>
      </c>
      <c r="C13" s="5">
        <v>0</v>
      </c>
      <c r="D13" s="5"/>
      <c r="E13" s="5">
        <v>0</v>
      </c>
      <c r="F13" s="5"/>
      <c r="G13" s="5">
        <f>+'IS'!H37</f>
        <v>2352</v>
      </c>
      <c r="H13" s="5"/>
      <c r="I13" s="5">
        <f aca="true" t="shared" si="0" ref="I13:I21">SUM(C13:G13)</f>
        <v>2352</v>
      </c>
    </row>
    <row r="14" spans="3:9" ht="12.75">
      <c r="C14" s="5"/>
      <c r="D14" s="5"/>
      <c r="E14" s="5"/>
      <c r="F14" s="5"/>
      <c r="G14" s="5"/>
      <c r="H14" s="5"/>
      <c r="I14" s="5"/>
    </row>
    <row r="15" spans="1:9" ht="12.75">
      <c r="A15" t="s">
        <v>61</v>
      </c>
      <c r="C15" s="5">
        <v>598</v>
      </c>
      <c r="D15" s="5"/>
      <c r="E15" s="5">
        <v>0</v>
      </c>
      <c r="F15" s="5"/>
      <c r="G15" s="5">
        <v>-598</v>
      </c>
      <c r="H15" s="5"/>
      <c r="I15" s="5">
        <f t="shared" si="0"/>
        <v>0</v>
      </c>
    </row>
    <row r="16" spans="3:9" ht="12.75">
      <c r="C16" s="5"/>
      <c r="D16" s="5"/>
      <c r="E16" s="5"/>
      <c r="F16" s="5"/>
      <c r="G16" s="5"/>
      <c r="H16" s="5"/>
      <c r="I16" s="5"/>
    </row>
    <row r="17" spans="1:9" ht="12.75">
      <c r="A17" t="s">
        <v>82</v>
      </c>
      <c r="C17" s="5">
        <v>1282</v>
      </c>
      <c r="D17" s="5"/>
      <c r="E17" s="5">
        <v>0</v>
      </c>
      <c r="F17" s="5"/>
      <c r="G17" s="5">
        <v>0</v>
      </c>
      <c r="H17" s="5"/>
      <c r="I17" s="5">
        <f t="shared" si="0"/>
        <v>1282</v>
      </c>
    </row>
    <row r="18" spans="3:9" ht="12.75">
      <c r="C18" s="5"/>
      <c r="D18" s="5"/>
      <c r="E18" s="5"/>
      <c r="F18" s="5"/>
      <c r="G18" s="5"/>
      <c r="H18" s="5"/>
      <c r="I18" s="5"/>
    </row>
    <row r="19" spans="1:9" ht="12.75">
      <c r="A19" t="s">
        <v>61</v>
      </c>
      <c r="C19" s="5">
        <v>585</v>
      </c>
      <c r="D19" s="5"/>
      <c r="E19" s="5">
        <v>0</v>
      </c>
      <c r="F19" s="5"/>
      <c r="G19" s="5">
        <f>-C19</f>
        <v>-585</v>
      </c>
      <c r="H19" s="5"/>
      <c r="I19" s="5">
        <f t="shared" si="0"/>
        <v>0</v>
      </c>
    </row>
    <row r="20" spans="3:9" ht="12.75">
      <c r="C20" s="5"/>
      <c r="D20" s="5"/>
      <c r="E20" s="5"/>
      <c r="F20" s="5"/>
      <c r="G20" s="5"/>
      <c r="H20" s="5"/>
      <c r="I20" s="5"/>
    </row>
    <row r="21" spans="1:9" ht="12.75">
      <c r="A21" t="s">
        <v>120</v>
      </c>
      <c r="C21" s="5">
        <v>945</v>
      </c>
      <c r="D21" s="5"/>
      <c r="E21" s="5">
        <v>6142</v>
      </c>
      <c r="F21" s="5"/>
      <c r="G21" s="5">
        <v>0</v>
      </c>
      <c r="H21" s="5"/>
      <c r="I21" s="5">
        <f t="shared" si="0"/>
        <v>7087</v>
      </c>
    </row>
    <row r="22" spans="3:9" ht="12.75">
      <c r="C22" s="5"/>
      <c r="D22" s="5"/>
      <c r="E22" s="5"/>
      <c r="F22" s="5"/>
      <c r="G22" s="5"/>
      <c r="H22" s="5"/>
      <c r="I22" s="5"/>
    </row>
    <row r="23" spans="1:9" ht="12.75">
      <c r="A23" t="s">
        <v>143</v>
      </c>
      <c r="C23" s="5">
        <v>0</v>
      </c>
      <c r="D23" s="5"/>
      <c r="E23" s="78">
        <v>-1136</v>
      </c>
      <c r="F23" s="78"/>
      <c r="G23" s="78">
        <v>0</v>
      </c>
      <c r="H23" s="78"/>
      <c r="I23" s="78">
        <f>+E23</f>
        <v>-1136</v>
      </c>
    </row>
    <row r="24" spans="3:9" ht="12.75">
      <c r="C24" s="5"/>
      <c r="D24" s="5"/>
      <c r="E24" s="78"/>
      <c r="F24" s="78"/>
      <c r="G24" s="78"/>
      <c r="H24" s="78"/>
      <c r="I24" s="78"/>
    </row>
    <row r="25" spans="3:9" ht="12.75">
      <c r="C25" s="5"/>
      <c r="D25" s="5"/>
      <c r="E25" s="78"/>
      <c r="F25" s="78"/>
      <c r="G25" s="78"/>
      <c r="H25" s="78"/>
      <c r="I25" s="78"/>
    </row>
    <row r="26" spans="1:9" ht="13.5" thickBot="1">
      <c r="A26" t="s">
        <v>111</v>
      </c>
      <c r="C26" s="6">
        <f>SUM(C11:C21)</f>
        <v>3780</v>
      </c>
      <c r="D26" s="5"/>
      <c r="E26" s="79">
        <f>SUM(E11:E23)</f>
        <v>5006</v>
      </c>
      <c r="F26" s="78"/>
      <c r="G26" s="79">
        <f>SUM(G11:G25)</f>
        <v>2352</v>
      </c>
      <c r="H26" s="80"/>
      <c r="I26" s="79">
        <f>SUM(I11:I23)</f>
        <v>11138</v>
      </c>
    </row>
    <row r="27" ht="13.5" thickTop="1"/>
    <row r="28" spans="1:7" ht="12.75">
      <c r="A28" t="s">
        <v>100</v>
      </c>
      <c r="G28" s="5"/>
    </row>
    <row r="29" spans="1:2" ht="12.75">
      <c r="A29" s="69" t="s">
        <v>134</v>
      </c>
      <c r="B29" s="68"/>
    </row>
    <row r="30" spans="1:2" ht="12.75">
      <c r="A30" s="68"/>
      <c r="B30" s="68"/>
    </row>
    <row r="31" spans="1:2" ht="12.75">
      <c r="A31" s="69" t="s">
        <v>144</v>
      </c>
      <c r="B31" s="68"/>
    </row>
    <row r="32" spans="1:2" ht="12.75">
      <c r="A32" s="69" t="s">
        <v>137</v>
      </c>
      <c r="B32" s="68"/>
    </row>
    <row r="33" spans="1:2" ht="12.75">
      <c r="A33" s="69"/>
      <c r="B33" s="68"/>
    </row>
    <row r="34" spans="1:2" ht="12.75">
      <c r="A34" s="69" t="s">
        <v>114</v>
      </c>
      <c r="B34" s="68"/>
    </row>
    <row r="35" spans="1:2" ht="12.75">
      <c r="A35" s="68"/>
      <c r="B35" s="68"/>
    </row>
  </sheetData>
  <printOptions/>
  <pageMargins left="0.75" right="0" top="1" bottom="0.25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 topLeftCell="A34">
      <selection activeCell="B59" sqref="B59"/>
    </sheetView>
  </sheetViews>
  <sheetFormatPr defaultColWidth="9.140625" defaultRowHeight="12.75"/>
  <cols>
    <col min="1" max="1" width="26.421875" style="11" customWidth="1"/>
    <col min="2" max="2" width="33.140625" style="11" customWidth="1"/>
    <col min="3" max="3" width="12.8515625" style="11" customWidth="1"/>
    <col min="4" max="4" width="4.421875" style="11" customWidth="1"/>
    <col min="5" max="5" width="12.28125" style="11" customWidth="1"/>
    <col min="6" max="6" width="5.57421875" style="11" customWidth="1"/>
    <col min="7" max="16384" width="4.7109375" style="11" customWidth="1"/>
  </cols>
  <sheetData>
    <row r="1" ht="12.75">
      <c r="A1" s="4" t="s">
        <v>90</v>
      </c>
    </row>
    <row r="2" ht="12.75">
      <c r="A2" s="15" t="s">
        <v>89</v>
      </c>
    </row>
    <row r="3" ht="12.75">
      <c r="A3" t="s">
        <v>131</v>
      </c>
    </row>
    <row r="4" ht="12.75">
      <c r="A4" s="15" t="s">
        <v>0</v>
      </c>
    </row>
    <row r="6" spans="3:5" ht="13.5" thickBot="1">
      <c r="C6" s="14" t="s">
        <v>109</v>
      </c>
      <c r="E6" s="14" t="s">
        <v>110</v>
      </c>
    </row>
    <row r="7" spans="3:5" ht="12.75">
      <c r="C7" s="16" t="s">
        <v>10</v>
      </c>
      <c r="E7" s="17" t="s">
        <v>10</v>
      </c>
    </row>
    <row r="9" ht="12.75">
      <c r="A9" s="11" t="s">
        <v>40</v>
      </c>
    </row>
    <row r="10" spans="1:5" ht="12.75">
      <c r="A10" s="15" t="s">
        <v>129</v>
      </c>
      <c r="C10" s="48">
        <v>3087</v>
      </c>
      <c r="D10" s="48"/>
      <c r="E10" s="49" t="s">
        <v>39</v>
      </c>
    </row>
    <row r="11" spans="1:5" ht="12.75">
      <c r="A11" s="15" t="s">
        <v>130</v>
      </c>
      <c r="C11" s="50">
        <f>+'IS'!H35</f>
        <v>-732</v>
      </c>
      <c r="D11" s="48"/>
      <c r="E11" s="49" t="s">
        <v>39</v>
      </c>
    </row>
    <row r="12" spans="1:5" ht="12.75">
      <c r="A12" s="15"/>
      <c r="C12" s="48">
        <f>+C10+C11</f>
        <v>2355</v>
      </c>
      <c r="D12" s="48"/>
      <c r="E12" s="49" t="s">
        <v>39</v>
      </c>
    </row>
    <row r="13" spans="1:5" ht="12.75">
      <c r="A13" s="11" t="s">
        <v>41</v>
      </c>
      <c r="C13" s="48"/>
      <c r="D13" s="48"/>
      <c r="E13" s="48"/>
    </row>
    <row r="14" spans="1:5" ht="12.75">
      <c r="A14" s="11" t="s">
        <v>42</v>
      </c>
      <c r="C14" s="48">
        <v>194</v>
      </c>
      <c r="D14" s="48"/>
      <c r="E14" s="49" t="s">
        <v>39</v>
      </c>
    </row>
    <row r="15" spans="1:5" ht="12.75">
      <c r="A15" s="15" t="s">
        <v>91</v>
      </c>
      <c r="C15" s="48">
        <v>-54</v>
      </c>
      <c r="D15" s="48"/>
      <c r="E15" s="49" t="s">
        <v>39</v>
      </c>
    </row>
    <row r="16" spans="1:5" ht="12.75">
      <c r="A16" s="15" t="s">
        <v>121</v>
      </c>
      <c r="C16" s="48">
        <v>-12</v>
      </c>
      <c r="D16" s="48"/>
      <c r="E16" s="49" t="s">
        <v>39</v>
      </c>
    </row>
    <row r="17" spans="1:5" ht="12.75">
      <c r="A17" s="11" t="s">
        <v>43</v>
      </c>
      <c r="C17" s="50">
        <v>43</v>
      </c>
      <c r="D17" s="46"/>
      <c r="E17" s="49" t="s">
        <v>39</v>
      </c>
    </row>
    <row r="18" spans="1:5" ht="12.75">
      <c r="A18" s="11" t="s">
        <v>44</v>
      </c>
      <c r="C18" s="48">
        <f>SUM(C12:C17)</f>
        <v>2526</v>
      </c>
      <c r="D18" s="48"/>
      <c r="E18" s="49" t="s">
        <v>39</v>
      </c>
    </row>
    <row r="19" spans="3:5" ht="12.75">
      <c r="C19" s="48"/>
      <c r="D19" s="48"/>
      <c r="E19" s="48"/>
    </row>
    <row r="20" spans="1:5" ht="12.75">
      <c r="A20" s="15" t="s">
        <v>138</v>
      </c>
      <c r="C20" s="48"/>
      <c r="D20" s="48"/>
      <c r="E20" s="48"/>
    </row>
    <row r="21" spans="1:5" ht="12.75">
      <c r="A21" s="11" t="s">
        <v>45</v>
      </c>
      <c r="B21" s="18"/>
      <c r="C21" s="51">
        <v>-2865</v>
      </c>
      <c r="D21" s="48"/>
      <c r="E21" s="49" t="s">
        <v>39</v>
      </c>
    </row>
    <row r="22" spans="1:6" ht="12.75">
      <c r="A22" s="15" t="s">
        <v>69</v>
      </c>
      <c r="B22" s="18"/>
      <c r="C22" s="52">
        <v>-938</v>
      </c>
      <c r="D22" s="48"/>
      <c r="E22" s="49" t="s">
        <v>39</v>
      </c>
      <c r="F22" s="15"/>
    </row>
    <row r="23" spans="1:6" ht="12.75">
      <c r="A23" s="15" t="s">
        <v>70</v>
      </c>
      <c r="B23" s="18"/>
      <c r="C23" s="52">
        <v>-2210</v>
      </c>
      <c r="D23" s="48"/>
      <c r="E23" s="49" t="s">
        <v>39</v>
      </c>
      <c r="F23" s="15"/>
    </row>
    <row r="24" spans="1:6" ht="12.75">
      <c r="A24" s="15" t="s">
        <v>92</v>
      </c>
      <c r="B24" s="18"/>
      <c r="C24" s="52">
        <v>777</v>
      </c>
      <c r="D24" s="48"/>
      <c r="E24" s="49" t="s">
        <v>39</v>
      </c>
      <c r="F24" s="15"/>
    </row>
    <row r="25" spans="1:6" ht="12.75">
      <c r="A25" s="15" t="s">
        <v>113</v>
      </c>
      <c r="B25" s="18"/>
      <c r="C25" s="52">
        <v>500</v>
      </c>
      <c r="D25" s="48"/>
      <c r="E25" s="49" t="s">
        <v>39</v>
      </c>
      <c r="F25" s="15"/>
    </row>
    <row r="26" spans="1:6" ht="12.75">
      <c r="A26" s="15" t="s">
        <v>93</v>
      </c>
      <c r="B26" s="18"/>
      <c r="C26" s="52">
        <v>-148</v>
      </c>
      <c r="D26" s="48"/>
      <c r="E26" s="49" t="s">
        <v>39</v>
      </c>
      <c r="F26" s="15"/>
    </row>
    <row r="27" spans="2:5" ht="12.75">
      <c r="B27" s="18"/>
      <c r="C27" s="53">
        <f>SUM(C21:C26)</f>
        <v>-4884</v>
      </c>
      <c r="D27" s="48"/>
      <c r="E27" s="49" t="s">
        <v>39</v>
      </c>
    </row>
    <row r="28" spans="1:5" ht="12.75">
      <c r="A28" s="15" t="s">
        <v>71</v>
      </c>
      <c r="B28" s="18"/>
      <c r="C28" s="54">
        <f>C18+C27</f>
        <v>-2358</v>
      </c>
      <c r="D28" s="48"/>
      <c r="E28" s="49" t="s">
        <v>39</v>
      </c>
    </row>
    <row r="29" spans="1:5" ht="12.75">
      <c r="A29" s="15" t="s">
        <v>64</v>
      </c>
      <c r="B29" s="18"/>
      <c r="C29" s="54">
        <v>-0.2</v>
      </c>
      <c r="D29" s="48"/>
      <c r="E29" s="49" t="s">
        <v>39</v>
      </c>
    </row>
    <row r="30" spans="1:5" ht="12.75">
      <c r="A30" s="18" t="s">
        <v>65</v>
      </c>
      <c r="B30" s="18"/>
      <c r="C30" s="53">
        <f>SUM(C28:C29)</f>
        <v>-2358.2</v>
      </c>
      <c r="D30" s="48"/>
      <c r="E30" s="49" t="s">
        <v>39</v>
      </c>
    </row>
    <row r="31" spans="1:5" ht="12.75">
      <c r="A31" s="18"/>
      <c r="B31" s="18"/>
      <c r="C31" s="54"/>
      <c r="D31" s="48"/>
      <c r="E31" s="48"/>
    </row>
    <row r="32" spans="1:5" ht="12.75">
      <c r="A32" s="18" t="s">
        <v>94</v>
      </c>
      <c r="B32" s="18"/>
      <c r="C32" s="54"/>
      <c r="D32" s="48"/>
      <c r="E32" s="48"/>
    </row>
    <row r="33" spans="1:5" ht="12.75">
      <c r="A33" s="18" t="s">
        <v>47</v>
      </c>
      <c r="B33" s="18"/>
      <c r="C33" s="51">
        <v>-409</v>
      </c>
      <c r="D33" s="48"/>
      <c r="E33" s="49" t="s">
        <v>39</v>
      </c>
    </row>
    <row r="34" spans="1:5" ht="12.75">
      <c r="A34" s="18" t="s">
        <v>48</v>
      </c>
      <c r="B34" s="18"/>
      <c r="C34" s="52">
        <v>80</v>
      </c>
      <c r="D34" s="48"/>
      <c r="E34" s="49" t="s">
        <v>39</v>
      </c>
    </row>
    <row r="35" spans="1:5" ht="12.75">
      <c r="A35" s="18" t="s">
        <v>49</v>
      </c>
      <c r="B35" s="18"/>
      <c r="C35" s="58">
        <v>-176</v>
      </c>
      <c r="D35" s="48"/>
      <c r="E35" s="49" t="s">
        <v>39</v>
      </c>
    </row>
    <row r="36" spans="1:5" ht="12.75">
      <c r="A36" s="18" t="s">
        <v>95</v>
      </c>
      <c r="B36" s="18"/>
      <c r="C36" s="53">
        <f>SUM(C33:C35)</f>
        <v>-505</v>
      </c>
      <c r="D36" s="48"/>
      <c r="E36" s="49" t="s">
        <v>39</v>
      </c>
    </row>
    <row r="37" spans="1:5" ht="12.75">
      <c r="A37" s="18"/>
      <c r="B37" s="18"/>
      <c r="C37" s="54"/>
      <c r="D37" s="48"/>
      <c r="E37" s="48"/>
    </row>
    <row r="38" spans="1:5" ht="12.75">
      <c r="A38" s="18" t="s">
        <v>63</v>
      </c>
      <c r="B38" s="18"/>
      <c r="C38" s="54"/>
      <c r="D38" s="48"/>
      <c r="E38" s="48"/>
    </row>
    <row r="39" spans="1:5" ht="12.75">
      <c r="A39" s="18" t="s">
        <v>96</v>
      </c>
      <c r="B39" s="18"/>
      <c r="C39" s="54">
        <v>1282</v>
      </c>
      <c r="D39" s="48"/>
      <c r="E39" s="49" t="s">
        <v>39</v>
      </c>
    </row>
    <row r="40" spans="1:5" ht="12.75">
      <c r="A40" s="18" t="s">
        <v>124</v>
      </c>
      <c r="B40" s="18"/>
      <c r="C40" s="54">
        <v>1875</v>
      </c>
      <c r="D40" s="48"/>
      <c r="E40" s="49" t="s">
        <v>39</v>
      </c>
    </row>
    <row r="41" spans="1:5" ht="12.75">
      <c r="A41" s="18" t="s">
        <v>125</v>
      </c>
      <c r="B41" s="18"/>
      <c r="C41" s="54">
        <v>4650</v>
      </c>
      <c r="D41" s="48"/>
      <c r="E41" s="49" t="s">
        <v>39</v>
      </c>
    </row>
    <row r="42" spans="1:5" ht="12.75">
      <c r="A42" s="18" t="s">
        <v>126</v>
      </c>
      <c r="B42" s="18"/>
      <c r="C42" s="54">
        <v>562</v>
      </c>
      <c r="D42" s="48"/>
      <c r="E42" s="49" t="s">
        <v>39</v>
      </c>
    </row>
    <row r="43" spans="1:5" ht="12.75">
      <c r="A43" s="18" t="s">
        <v>97</v>
      </c>
      <c r="B43" s="18"/>
      <c r="C43" s="54">
        <v>-82</v>
      </c>
      <c r="D43" s="48"/>
      <c r="E43" s="49" t="s">
        <v>39</v>
      </c>
    </row>
    <row r="44" spans="1:5" ht="12.75">
      <c r="A44" s="18" t="s">
        <v>98</v>
      </c>
      <c r="B44" s="18"/>
      <c r="C44" s="54">
        <v>172</v>
      </c>
      <c r="D44" s="48"/>
      <c r="E44" s="49" t="s">
        <v>39</v>
      </c>
    </row>
    <row r="45" spans="1:5" ht="12.75">
      <c r="A45" s="18" t="s">
        <v>121</v>
      </c>
      <c r="B45" s="18"/>
      <c r="C45" s="54">
        <v>12</v>
      </c>
      <c r="D45" s="48"/>
      <c r="E45" s="49" t="s">
        <v>39</v>
      </c>
    </row>
    <row r="46" spans="1:5" ht="12.75">
      <c r="A46" s="18" t="s">
        <v>46</v>
      </c>
      <c r="B46" s="18"/>
      <c r="C46" s="54">
        <v>-43</v>
      </c>
      <c r="D46" s="48"/>
      <c r="E46" s="49" t="s">
        <v>39</v>
      </c>
    </row>
    <row r="47" spans="1:5" ht="12.75">
      <c r="A47" s="18" t="s">
        <v>72</v>
      </c>
      <c r="B47" s="18"/>
      <c r="C47" s="53">
        <f>SUM(C39:C46)</f>
        <v>8428</v>
      </c>
      <c r="D47" s="46"/>
      <c r="E47" s="49" t="s">
        <v>39</v>
      </c>
    </row>
    <row r="48" spans="1:5" ht="12.75">
      <c r="A48" s="18"/>
      <c r="B48" s="18"/>
      <c r="C48" s="54"/>
      <c r="D48" s="48"/>
      <c r="E48" s="48"/>
    </row>
    <row r="49" spans="1:5" ht="12.75" hidden="1">
      <c r="A49" s="18" t="s">
        <v>50</v>
      </c>
      <c r="B49" s="18"/>
      <c r="C49" s="54"/>
      <c r="D49" s="48"/>
      <c r="E49" s="48"/>
    </row>
    <row r="50" spans="1:5" ht="12.75" hidden="1">
      <c r="A50" s="18" t="s">
        <v>51</v>
      </c>
      <c r="B50" s="18"/>
      <c r="C50" s="55"/>
      <c r="D50" s="48"/>
      <c r="E50" s="50">
        <v>0</v>
      </c>
    </row>
    <row r="51" spans="1:5" ht="12.75">
      <c r="A51" s="18" t="s">
        <v>66</v>
      </c>
      <c r="B51" s="18"/>
      <c r="C51" s="54">
        <f>+C47+C36+C30</f>
        <v>5564.8</v>
      </c>
      <c r="D51" s="48"/>
      <c r="E51" s="49" t="s">
        <v>39</v>
      </c>
    </row>
    <row r="52" spans="1:5" ht="12.75">
      <c r="A52" s="18" t="s">
        <v>52</v>
      </c>
      <c r="B52" s="18"/>
      <c r="C52" s="54">
        <v>826</v>
      </c>
      <c r="D52" s="48"/>
      <c r="E52" s="49" t="s">
        <v>39</v>
      </c>
    </row>
    <row r="53" spans="1:5" ht="13.5" thickBot="1">
      <c r="A53" s="11" t="s">
        <v>53</v>
      </c>
      <c r="B53" s="18"/>
      <c r="C53" s="56">
        <f>SUM(C51:C52)</f>
        <v>6390.8</v>
      </c>
      <c r="D53" s="48"/>
      <c r="E53" s="49" t="s">
        <v>39</v>
      </c>
    </row>
    <row r="54" spans="2:5" ht="12.75">
      <c r="B54" s="18"/>
      <c r="C54" s="54"/>
      <c r="D54" s="48"/>
      <c r="E54" s="48"/>
    </row>
    <row r="55" spans="2:5" ht="12.75">
      <c r="B55" s="18"/>
      <c r="C55" s="54"/>
      <c r="D55" s="48"/>
      <c r="E55" s="48"/>
    </row>
    <row r="56" spans="1:5" ht="12.75">
      <c r="A56" s="15" t="s">
        <v>54</v>
      </c>
      <c r="B56" s="18"/>
      <c r="C56" s="54"/>
      <c r="D56" s="48"/>
      <c r="E56" s="48"/>
    </row>
    <row r="57" spans="1:5" ht="12.75">
      <c r="A57" s="15" t="s">
        <v>127</v>
      </c>
      <c r="B57" s="18"/>
      <c r="C57" s="54">
        <v>-1057</v>
      </c>
      <c r="D57" s="48"/>
      <c r="E57" s="49" t="s">
        <v>39</v>
      </c>
    </row>
    <row r="58" spans="1:5" ht="14.25" customHeight="1" thickBot="1">
      <c r="A58" s="18" t="s">
        <v>122</v>
      </c>
      <c r="B58" s="18"/>
      <c r="C58" s="57">
        <v>7448</v>
      </c>
      <c r="D58" s="48"/>
      <c r="E58" s="49" t="s">
        <v>39</v>
      </c>
    </row>
    <row r="59" spans="2:3" ht="13.5" thickBot="1">
      <c r="B59" s="15"/>
      <c r="C59" s="72">
        <f>SUM(C57:C58)</f>
        <v>6391</v>
      </c>
    </row>
    <row r="60" spans="2:3" ht="13.5" thickTop="1">
      <c r="B60" s="15"/>
      <c r="C60" s="48"/>
    </row>
    <row r="61" ht="12.75">
      <c r="A61" t="s">
        <v>100</v>
      </c>
    </row>
    <row r="62" ht="12.75">
      <c r="A62" s="32" t="s">
        <v>135</v>
      </c>
    </row>
    <row r="63" ht="12.75">
      <c r="A63"/>
    </row>
    <row r="64" ht="12.75">
      <c r="A64" s="69" t="s">
        <v>145</v>
      </c>
    </row>
    <row r="65" ht="12.75">
      <c r="A65" s="69" t="s">
        <v>137</v>
      </c>
    </row>
    <row r="66" ht="12.75">
      <c r="A66" s="32"/>
    </row>
    <row r="67" ht="12.75">
      <c r="A67" s="32" t="s">
        <v>114</v>
      </c>
    </row>
    <row r="69" ht="12.75">
      <c r="B69" s="15" t="s">
        <v>107</v>
      </c>
    </row>
  </sheetData>
  <printOptions horizontalCentered="1"/>
  <pageMargins left="0.5" right="0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gskgary</cp:lastModifiedBy>
  <cp:lastPrinted>2006-02-28T09:34:06Z</cp:lastPrinted>
  <dcterms:created xsi:type="dcterms:W3CDTF">2004-07-21T09:04:59Z</dcterms:created>
  <dcterms:modified xsi:type="dcterms:W3CDTF">2006-02-28T09:52:57Z</dcterms:modified>
  <cp:category/>
  <cp:version/>
  <cp:contentType/>
  <cp:contentStatus/>
</cp:coreProperties>
</file>